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M:\BACK-OFFICE\REGISTRO-DE-DEUDA\IN\Proyecciones Servicio Deuda\ProyeccionesPáginaWeb\2023\Subir\"/>
    </mc:Choice>
  </mc:AlternateContent>
  <xr:revisionPtr revIDLastSave="0" documentId="13_ncr:1_{EBF81260-8B39-4A02-893F-CA664E7492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udaExtern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hidden="1">[1]C!$P$428:$T$428</definedName>
    <definedName name="_Regression_Out" hidden="1">[1]C!$AK$18:$AK$18</definedName>
    <definedName name="_Regression_X" hidden="1">[1]C!$AK$11:$AU$11</definedName>
    <definedName name="_Regression_Y" hidden="1">[1]C!$AK$10:$AU$10</definedName>
    <definedName name="Adf">[2]CIRRs!$C$60</definedName>
    <definedName name="BE">[3]Q6!$E$62:$AH$62</definedName>
    <definedName name="BFOAG">[3]Q6!$E$47:$AH$47</definedName>
    <definedName name="BFOL_G">[3]Q6!$E$52:$AH$52</definedName>
    <definedName name="BFOL_L">[3]Q6!$E$48:$AH$48</definedName>
    <definedName name="BFOLB">[3]Q6!$E$56:$AH$56</definedName>
    <definedName name="BFOLG_L">[3]Q6!$E$50:$AH$50</definedName>
    <definedName name="BFPLE">[3]Q6!$E$33:$AH$33</definedName>
    <definedName name="BFPLE_G">[3]Q6!$E$35:$AH$35</definedName>
    <definedName name="BFPLMM">[3]Q6!$E$43:$AH$43</definedName>
    <definedName name="_xlnm.Database">#REF!</definedName>
    <definedName name="DATES_A">[4]Sheet2!$D$2:$AC$2</definedName>
    <definedName name="DG_S">[3]Q7!$E$14:$AH$14</definedName>
    <definedName name="DSPG">[3]Q7!$E$25:$AH$25</definedName>
    <definedName name="empty">[3]Q5!$DZ$1</definedName>
    <definedName name="EUR">[2]CIRRs!$C$87</definedName>
    <definedName name="IDA">[2]CIRRs!$C$64</definedName>
    <definedName name="IDA_assistance">'[5]tab 14'!$B$6:$U$25</definedName>
    <definedName name="MCV_B1">[3]Q6!$E$70:$AH$70</definedName>
    <definedName name="MCV_D">[3]Q7!$E$29:$AH$29</definedName>
    <definedName name="MCV_D1">[3]Q7!$E$30:$AH$30</definedName>
    <definedName name="MCV_T">[3]Q5!$E$22:$AH$22</definedName>
    <definedName name="MCV_T1">[3]Q5!$E$23:$AH$23</definedName>
    <definedName name="NAMES_A">[4]Sheet2!$B$5:$B$223</definedName>
    <definedName name="Path_Data">[4]Sheet2!$B$8</definedName>
    <definedName name="Path_System">[4]Sheet2!$B$7</definedName>
    <definedName name="_xlnm.Print_Area">'[6]Table 1'!#REF!</definedName>
    <definedName name="_xlnm.Print_Titles">[3]Q5!$A$1:$C$65536,[3]Q5!$A$1:$IV$7</definedName>
    <definedName name="PRPINTSEPT">[7]STOCK!$D$4:$W$102</definedName>
    <definedName name="Revisions">[8]Sheet1!$B$4:$M$46</definedName>
    <definedName name="rngErrorSort">[9]ErrCheck!$A$4</definedName>
    <definedName name="rngLastSave">[9]Main!$G$19</definedName>
    <definedName name="rngLastSent">[9]Main!$G$18</definedName>
    <definedName name="rngLastUpdate">[9]Links!$D$2</definedName>
    <definedName name="rngNeedsUpdate">[9]Links!$E$2</definedName>
    <definedName name="tblLinks">[9]Links!$A$4:$F$33</definedName>
    <definedName name="tc">#VALUE!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I21" i="2"/>
  <c r="Q15" i="2"/>
  <c r="M15" i="2"/>
  <c r="Q14" i="2"/>
  <c r="P17" i="2"/>
  <c r="O17" i="2"/>
  <c r="J14" i="2"/>
  <c r="I14" i="2"/>
  <c r="F14" i="2"/>
  <c r="E14" i="2"/>
  <c r="D17" i="2"/>
  <c r="Q13" i="2"/>
  <c r="O13" i="2"/>
  <c r="N17" i="2"/>
  <c r="B17" i="2"/>
  <c r="I15" i="2"/>
  <c r="G15" i="2"/>
  <c r="F15" i="2"/>
  <c r="E15" i="2"/>
  <c r="M14" i="2"/>
  <c r="K14" i="2"/>
  <c r="P13" i="2"/>
  <c r="D13" i="2"/>
  <c r="C13" i="2"/>
  <c r="B13" i="2"/>
  <c r="J21" i="2" l="1"/>
  <c r="L17" i="2"/>
  <c r="K21" i="2"/>
  <c r="M17" i="2"/>
  <c r="C17" i="2"/>
  <c r="L14" i="2"/>
  <c r="H15" i="2"/>
  <c r="M13" i="2"/>
  <c r="M11" i="2" s="1"/>
  <c r="N13" i="2"/>
  <c r="E21" i="2"/>
  <c r="Q21" i="2"/>
  <c r="M21" i="2"/>
  <c r="I17" i="2"/>
  <c r="F21" i="2"/>
  <c r="N21" i="2"/>
  <c r="J15" i="2"/>
  <c r="J17" i="2"/>
  <c r="B15" i="2"/>
  <c r="B11" i="2" s="1"/>
  <c r="N15" i="2"/>
  <c r="G21" i="2"/>
  <c r="C14" i="2"/>
  <c r="O14" i="2"/>
  <c r="K15" i="2"/>
  <c r="K17" i="2"/>
  <c r="G14" i="2"/>
  <c r="C15" i="2"/>
  <c r="O15" i="2"/>
  <c r="H21" i="2"/>
  <c r="D14" i="2"/>
  <c r="D11" i="2" s="1"/>
  <c r="P14" i="2"/>
  <c r="L15" i="2"/>
  <c r="H14" i="2"/>
  <c r="D15" i="2"/>
  <c r="P15" i="2"/>
  <c r="L21" i="2"/>
  <c r="E17" i="2"/>
  <c r="F13" i="2"/>
  <c r="F11" i="2" s="1"/>
  <c r="N14" i="2"/>
  <c r="F17" i="2"/>
  <c r="B21" i="2"/>
  <c r="G13" i="2"/>
  <c r="G17" i="2"/>
  <c r="C21" i="2"/>
  <c r="O21" i="2"/>
  <c r="H13" i="2"/>
  <c r="P21" i="2"/>
  <c r="J13" i="2"/>
  <c r="J11" i="2" s="1"/>
  <c r="E13" i="2"/>
  <c r="E11" i="2" s="1"/>
  <c r="Q11" i="2"/>
  <c r="Q17" i="2"/>
  <c r="H17" i="2"/>
  <c r="D21" i="2"/>
  <c r="I13" i="2"/>
  <c r="I11" i="2" s="1"/>
  <c r="K13" i="2"/>
  <c r="L13" i="2"/>
  <c r="K11" i="2" l="1"/>
  <c r="P11" i="2"/>
  <c r="O11" i="2"/>
  <c r="N11" i="2"/>
  <c r="C11" i="2"/>
  <c r="L11" i="2"/>
  <c r="H11" i="2"/>
  <c r="G11" i="2"/>
</calcChain>
</file>

<file path=xl/sharedStrings.xml><?xml version="1.0" encoding="utf-8"?>
<sst xmlns="http://schemas.openxmlformats.org/spreadsheetml/2006/main" count="20" uniqueCount="15">
  <si>
    <t>Cifras en millones de Dólares (US$)</t>
  </si>
  <si>
    <t>Total Servicio Sector Público No Financiero</t>
  </si>
  <si>
    <t>Amortización</t>
  </si>
  <si>
    <t>Interés</t>
  </si>
  <si>
    <t>Comisiones</t>
  </si>
  <si>
    <t xml:space="preserve">Comisiones y otros gastos </t>
  </si>
  <si>
    <t>Notas:</t>
  </si>
  <si>
    <t xml:space="preserve">Deuda Externa (contratada) </t>
  </si>
  <si>
    <t>2038-2060</t>
  </si>
  <si>
    <r>
      <t xml:space="preserve">Deuda Externa (nuevas contrataciones) </t>
    </r>
    <r>
      <rPr>
        <b/>
        <vertAlign val="superscript"/>
        <sz val="11"/>
        <color indexed="8"/>
        <rFont val="Calibri"/>
        <family val="2"/>
      </rPr>
      <t>1/</t>
    </r>
  </si>
  <si>
    <t>PROYECCIÓN DEL SERVICIO DEUDA EXTERNA DEL GOBIERNO CENTRAL Y EL SECTOR PRIVADO GARANTIZADO</t>
  </si>
  <si>
    <t>3) Programación corresponde al año de vencimiento.</t>
  </si>
  <si>
    <t>2023 - 2060</t>
  </si>
  <si>
    <t>1) Proyecciones basadas en estimaciones de nuevos desembolsos y nueva contratación de deuda programada para el período 2023-2027, de acuerdo al Plan de Financiamiento Plurianual.</t>
  </si>
  <si>
    <t xml:space="preserve">2) Las proyecciones de tipos de cambio de la moneda local respecto al dólar estadounidense fueron elaboradas y consensuadas por el MEPyD, MH y el BCRD en el marco del Panorama Macroeconócomico 2023-2027 revisado en marzo 2023, mientras que las proyecciones de tipos de cambio de moneda extranjera respecto al dólar estadounidense están basadas en forwards del 10/04/2023 para cada plazo, extraídas del Sistema Bloomberg.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</si>
</sst>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4F81B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Border="1"/>
    <xf numFmtId="165" fontId="0" fillId="0" borderId="0" xfId="0" applyNumberFormat="1"/>
    <xf numFmtId="0" fontId="3" fillId="0" borderId="5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4" fontId="7" fillId="0" borderId="0" xfId="1" applyFont="1" applyFill="1" applyBorder="1" applyAlignment="1"/>
    <xf numFmtId="0" fontId="7" fillId="0" borderId="0" xfId="0" applyFont="1"/>
    <xf numFmtId="164" fontId="0" fillId="0" borderId="0" xfId="0" applyNumberFormat="1"/>
    <xf numFmtId="165" fontId="5" fillId="2" borderId="5" xfId="0" applyNumberFormat="1" applyFont="1" applyFill="1" applyBorder="1"/>
    <xf numFmtId="165" fontId="3" fillId="2" borderId="5" xfId="0" applyNumberFormat="1" applyFont="1" applyFill="1" applyBorder="1"/>
    <xf numFmtId="0" fontId="10" fillId="3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0" fontId="5" fillId="0" borderId="1" xfId="0" applyFont="1" applyBorder="1" applyAlignment="1">
      <alignment horizontal="left"/>
    </xf>
    <xf numFmtId="0" fontId="9" fillId="2" borderId="3" xfId="0" applyFont="1" applyFill="1" applyBorder="1"/>
    <xf numFmtId="165" fontId="0" fillId="2" borderId="3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8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Comma 11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417513</xdr:colOff>
      <xdr:row>1</xdr:row>
      <xdr:rowOff>62058</xdr:rowOff>
    </xdr:from>
    <xdr:to>
      <xdr:col>10</xdr:col>
      <xdr:colOff>548481</xdr:colOff>
      <xdr:row>5</xdr:row>
      <xdr:rowOff>111250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5E9A99FE-4183-47E8-A1EE-E3D9F3D7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28088" y="252558"/>
          <a:ext cx="797718" cy="811192"/>
        </a:xfrm>
        <a:prstGeom prst="rect">
          <a:avLst/>
        </a:prstGeom>
      </xdr:spPr>
    </xdr:pic>
    <xdr:clientData/>
  </xdr:twoCellAnchor>
  <xdr:twoCellAnchor editAs="absolute">
    <xdr:from>
      <xdr:col>3</xdr:col>
      <xdr:colOff>657225</xdr:colOff>
      <xdr:row>0</xdr:row>
      <xdr:rowOff>47625</xdr:rowOff>
    </xdr:from>
    <xdr:to>
      <xdr:col>5</xdr:col>
      <xdr:colOff>590550</xdr:colOff>
      <xdr:row>5</xdr:row>
      <xdr:rowOff>121588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80097-C568-470F-BD47-684D2691A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7625"/>
          <a:ext cx="1266825" cy="102646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30</xdr:row>
      <xdr:rowOff>152400</xdr:rowOff>
    </xdr:from>
    <xdr:to>
      <xdr:col>16</xdr:col>
      <xdr:colOff>600075</xdr:colOff>
      <xdr:row>44</xdr:row>
      <xdr:rowOff>181755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DC8FA0-C953-453D-A0C2-52BEE4E53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" y="6057900"/>
          <a:ext cx="13706475" cy="2696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ARD\BENIN\Decion%20Pt\HIPC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/>
      <sheetData sheetId="1" refreshError="1">
        <row r="1">
          <cell r="O1" t="str">
            <v>Lyon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4">
          <cell r="C64">
            <v>5.1588915167871709E-2</v>
          </cell>
        </row>
        <row r="87">
          <cell r="C87">
            <v>4.6120000000000001E-2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Questionnaire 5</v>
          </cell>
          <cell r="DZ1"/>
          <cell r="EA1"/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10">
          <cell r="A10" t="str">
            <v>TX_RPCH</v>
          </cell>
          <cell r="B10" t="str">
            <v>Volume of exports</v>
          </cell>
          <cell r="C10" t="str">
            <v>% change</v>
          </cell>
        </row>
        <row r="11">
          <cell r="A11" t="str">
            <v>TM_RPCH</v>
          </cell>
          <cell r="B11" t="str">
            <v>Volume of imports</v>
          </cell>
          <cell r="C11" t="str">
            <v>% change</v>
          </cell>
        </row>
        <row r="13">
          <cell r="B13" t="str">
            <v xml:space="preserve">  GOODS</v>
          </cell>
        </row>
        <row r="14">
          <cell r="A14" t="str">
            <v>TXG_RPCH</v>
          </cell>
          <cell r="B14" t="str">
            <v xml:space="preserve">  Volume of exports</v>
          </cell>
          <cell r="C14" t="str">
            <v>% change</v>
          </cell>
        </row>
        <row r="15">
          <cell r="A15" t="str">
            <v>TMG_RPCH</v>
          </cell>
          <cell r="B15" t="str">
            <v xml:space="preserve">  Volume of imports</v>
          </cell>
          <cell r="C15" t="str">
            <v>% change</v>
          </cell>
        </row>
        <row r="16">
          <cell r="A16" t="str">
            <v>TXGO</v>
          </cell>
          <cell r="B16" t="str">
            <v xml:space="preserve">    Value of oil exports</v>
          </cell>
        </row>
        <row r="17">
          <cell r="A17" t="str">
            <v>TXGO_DPCH</v>
          </cell>
          <cell r="B17" t="str">
            <v xml:space="preserve">    Deflator/unit value of oil exports (optional)</v>
          </cell>
          <cell r="C17" t="str">
            <v>% change</v>
          </cell>
        </row>
        <row r="18">
          <cell r="A18" t="str">
            <v>TMGO</v>
          </cell>
          <cell r="B18" t="str">
            <v xml:space="preserve">    Value of oil imports (&gt;= 0)</v>
          </cell>
        </row>
        <row r="19">
          <cell r="A19" t="str">
            <v>TMGO_DPCH</v>
          </cell>
          <cell r="B19" t="str">
            <v xml:space="preserve">    Deflator/unit value of oil imports (optional)</v>
          </cell>
          <cell r="C19" t="str">
            <v>% change</v>
          </cell>
        </row>
        <row r="20">
          <cell r="B20" t="str">
            <v xml:space="preserve">    NON-OIL</v>
          </cell>
        </row>
        <row r="22">
          <cell r="A22" t="str">
            <v>MCV_T</v>
          </cell>
          <cell r="B22" t="str">
            <v>Magnitude factor</v>
          </cell>
          <cell r="E22">
            <v>1.00000004749745E-3</v>
          </cell>
          <cell r="F22">
            <v>1.00000004749745E-3</v>
          </cell>
          <cell r="G22">
            <v>1.00000004749745E-3</v>
          </cell>
          <cell r="H22">
            <v>1.00000004749745E-3</v>
          </cell>
          <cell r="I22">
            <v>1.00000004749745E-3</v>
          </cell>
          <cell r="J22">
            <v>1.00000004749745E-3</v>
          </cell>
          <cell r="K22">
            <v>1.00000004749745E-3</v>
          </cell>
          <cell r="L22">
            <v>1.00000004749745E-3</v>
          </cell>
          <cell r="M22">
            <v>1.00000004749745E-3</v>
          </cell>
          <cell r="N22">
            <v>1.00000004749745E-3</v>
          </cell>
          <cell r="O22">
            <v>1.00000004749745E-3</v>
          </cell>
          <cell r="P22">
            <v>1.00000004749745E-3</v>
          </cell>
          <cell r="Q22">
            <v>1.00000004749745E-3</v>
          </cell>
          <cell r="R22">
            <v>1.00000004749745E-3</v>
          </cell>
          <cell r="S22">
            <v>1.00000004749745E-3</v>
          </cell>
          <cell r="T22">
            <v>1.00000004749745E-3</v>
          </cell>
          <cell r="U22">
            <v>1.00000004749745E-3</v>
          </cell>
          <cell r="V22">
            <v>1.00000004749745E-3</v>
          </cell>
          <cell r="W22">
            <v>1.00000004749745E-3</v>
          </cell>
          <cell r="X22">
            <v>1E-3</v>
          </cell>
          <cell r="Y22">
            <v>1E-3</v>
          </cell>
          <cell r="Z22">
            <v>1E-3</v>
          </cell>
          <cell r="AA22">
            <v>1E-3</v>
          </cell>
          <cell r="AB22">
            <v>1E-3</v>
          </cell>
          <cell r="AC22">
            <v>1E-3</v>
          </cell>
          <cell r="AD22">
            <v>1E-3</v>
          </cell>
          <cell r="AE22">
            <v>1E-3</v>
          </cell>
          <cell r="AF22">
            <v>1E-3</v>
          </cell>
          <cell r="AG22">
            <v>1E-3</v>
          </cell>
          <cell r="AH22">
            <v>1E-3</v>
          </cell>
        </row>
        <row r="23">
          <cell r="A23" t="str">
            <v>MCV_T1</v>
          </cell>
          <cell r="B23" t="str">
            <v>= MCV_B or MCV, if not provided</v>
          </cell>
          <cell r="E23"/>
          <cell r="F23">
            <v>1.00000004749745E-3</v>
          </cell>
          <cell r="G23">
            <v>1.00000004749745E-3</v>
          </cell>
          <cell r="H23">
            <v>1.00000004749745E-3</v>
          </cell>
          <cell r="I23">
            <v>1.00000004749745E-3</v>
          </cell>
          <cell r="J23">
            <v>1.00000004749745E-3</v>
          </cell>
          <cell r="K23">
            <v>1.00000004749745E-3</v>
          </cell>
          <cell r="L23">
            <v>1.00000004749745E-3</v>
          </cell>
          <cell r="M23">
            <v>1.00000004749745E-3</v>
          </cell>
          <cell r="N23">
            <v>1.00000004749745E-3</v>
          </cell>
          <cell r="O23">
            <v>1.00000004749745E-3</v>
          </cell>
          <cell r="P23">
            <v>1.00000004749745E-3</v>
          </cell>
          <cell r="Q23">
            <v>1.00000004749745E-3</v>
          </cell>
          <cell r="R23">
            <v>1.00000004749745E-3</v>
          </cell>
          <cell r="S23">
            <v>1.00000004749745E-3</v>
          </cell>
          <cell r="T23">
            <v>1.00000004749745E-3</v>
          </cell>
          <cell r="U23">
            <v>1.00000004749745E-3</v>
          </cell>
          <cell r="V23">
            <v>1.00000004749745E-3</v>
          </cell>
          <cell r="W23">
            <v>1.00000004749745E-3</v>
          </cell>
          <cell r="X23">
            <v>1.00000004749745E-3</v>
          </cell>
          <cell r="Y23">
            <v>1E-3</v>
          </cell>
          <cell r="Z23">
            <v>1E-3</v>
          </cell>
          <cell r="AA23">
            <v>1E-3</v>
          </cell>
          <cell r="AB23">
            <v>1E-3</v>
          </cell>
          <cell r="AC23">
            <v>1E-3</v>
          </cell>
          <cell r="AD23">
            <v>1E-3</v>
          </cell>
          <cell r="AE23">
            <v>1E-3</v>
          </cell>
          <cell r="AF23">
            <v>1E-3</v>
          </cell>
          <cell r="AG23">
            <v>1E-3</v>
          </cell>
          <cell r="AH23">
            <v>1E-3</v>
          </cell>
        </row>
      </sheetData>
      <sheetData sheetId="21">
        <row r="14">
          <cell r="E14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-433</v>
          </cell>
          <cell r="Y33">
            <v>268.40000000000003</v>
          </cell>
          <cell r="Z33">
            <v>123.49999999999999</v>
          </cell>
          <cell r="AA33">
            <v>29.4</v>
          </cell>
          <cell r="AB33">
            <v>-0.19999999999999929</v>
          </cell>
          <cell r="AC33">
            <v>-8.7628749999999975</v>
          </cell>
          <cell r="AD33">
            <v>-9.4200906249999967</v>
          </cell>
          <cell r="AE33">
            <v>-10.126597421874996</v>
          </cell>
          <cell r="AF33">
            <v>-10.98735820273437</v>
          </cell>
          <cell r="AG33">
            <v>-12.031157231994136</v>
          </cell>
          <cell r="AH33">
            <v>-13.174117169033579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-428.9</v>
          </cell>
          <cell r="Y35">
            <v>270.60000000000002</v>
          </cell>
          <cell r="Z35">
            <v>128.19999999999999</v>
          </cell>
          <cell r="AA35">
            <v>34.5</v>
          </cell>
          <cell r="AB35">
            <v>6.6</v>
          </cell>
          <cell r="AC35">
            <v>-1.5562499999999986</v>
          </cell>
          <cell r="AD35">
            <v>-1.6729687499999983</v>
          </cell>
          <cell r="AE35">
            <v>-1.798441406249998</v>
          </cell>
          <cell r="AF35">
            <v>-1.9513089257812477</v>
          </cell>
          <cell r="AG35">
            <v>-2.1366832737304664</v>
          </cell>
          <cell r="AH35">
            <v>-2.3396681847348608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-4.0999999999999996</v>
          </cell>
          <cell r="Y43">
            <v>-2.2000000000000002</v>
          </cell>
          <cell r="Z43">
            <v>-4.7</v>
          </cell>
          <cell r="AA43">
            <v>-5.0999999999999996</v>
          </cell>
          <cell r="AB43">
            <v>-6.7999999999999989</v>
          </cell>
          <cell r="AC43">
            <v>-7.2066249999999989</v>
          </cell>
          <cell r="AD43">
            <v>-7.7471218749999986</v>
          </cell>
          <cell r="AE43">
            <v>-8.3281560156249981</v>
          </cell>
          <cell r="AF43">
            <v>-9.036049276953122</v>
          </cell>
          <cell r="AG43">
            <v>-9.8944739582636689</v>
          </cell>
          <cell r="AH43">
            <v>-10.834448984298717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-1</v>
          </cell>
          <cell r="Y47">
            <v>-1.2</v>
          </cell>
          <cell r="Z47">
            <v>-0.8</v>
          </cell>
          <cell r="AA47">
            <v>-1</v>
          </cell>
          <cell r="AB47">
            <v>-0.19999999999999996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-548.41</v>
          </cell>
          <cell r="S50">
            <v>-180.9</v>
          </cell>
          <cell r="T50">
            <v>-71.599999999999994</v>
          </cell>
          <cell r="U50">
            <v>-94</v>
          </cell>
          <cell r="V50">
            <v>-83.4</v>
          </cell>
          <cell r="W50">
            <v>-79.2</v>
          </cell>
          <cell r="X50">
            <v>92.66</v>
          </cell>
          <cell r="Y50">
            <v>79.54000000000002</v>
          </cell>
          <cell r="Z50">
            <v>573.6099999999999</v>
          </cell>
          <cell r="AA50">
            <v>149.64999999999992</v>
          </cell>
          <cell r="AB50">
            <v>668.60000000000014</v>
          </cell>
          <cell r="AC50">
            <v>225.55999999999995</v>
          </cell>
          <cell r="AD50">
            <v>158.37799999999993</v>
          </cell>
          <cell r="AE50">
            <v>-604.84655550236801</v>
          </cell>
          <cell r="AF50">
            <v>-257.3162445436642</v>
          </cell>
          <cell r="AG50">
            <v>-286.10270079366421</v>
          </cell>
          <cell r="AH50">
            <v>-258.40806954366417</v>
          </cell>
        </row>
        <row r="52">
          <cell r="E52">
            <v>133.659207903474</v>
          </cell>
          <cell r="F52">
            <v>-63.510969753534098</v>
          </cell>
          <cell r="G52">
            <v>333.49408586385198</v>
          </cell>
          <cell r="H52">
            <v>-1.32158605950376E-6</v>
          </cell>
          <cell r="I52">
            <v>5.76660966599274E-7</v>
          </cell>
          <cell r="J52">
            <v>8.3093380625771997E-8</v>
          </cell>
          <cell r="K52">
            <v>-2.7143898991906499E-6</v>
          </cell>
          <cell r="L52">
            <v>3.7642444964155501E-7</v>
          </cell>
          <cell r="M52">
            <v>4.8463354565253599E-7</v>
          </cell>
          <cell r="N52">
            <v>4.9456215004802704E-6</v>
          </cell>
          <cell r="O52">
            <v>212.29454063917501</v>
          </cell>
          <cell r="P52">
            <v>92.278035585435305</v>
          </cell>
          <cell r="Q52">
            <v>-7.0718494658084996</v>
          </cell>
          <cell r="R52">
            <v>50.6100006103512</v>
          </cell>
          <cell r="S52">
            <v>-29.020000457762901</v>
          </cell>
          <cell r="T52">
            <v>11.3199996948241</v>
          </cell>
          <cell r="U52">
            <v>-179.89999389648401</v>
          </cell>
          <cell r="V52">
            <v>-221.02999877929699</v>
          </cell>
          <cell r="W52">
            <v>88.540000915527102</v>
          </cell>
          <cell r="X52">
            <v>92.66</v>
          </cell>
          <cell r="Y52">
            <v>79.54000000000002</v>
          </cell>
          <cell r="Z52">
            <v>573.6099999999999</v>
          </cell>
          <cell r="AA52">
            <v>124.04999999999993</v>
          </cell>
          <cell r="AB52">
            <v>761.20150000000012</v>
          </cell>
          <cell r="AC52">
            <v>520.87798999999995</v>
          </cell>
          <cell r="AD52">
            <v>388.06976999999995</v>
          </cell>
          <cell r="AE52">
            <v>-621.25311050236803</v>
          </cell>
          <cell r="AF52">
            <v>-368.06236454366422</v>
          </cell>
          <cell r="AG52">
            <v>-534.26027704366425</v>
          </cell>
          <cell r="AH52">
            <v>-467.60101454366418</v>
          </cell>
        </row>
        <row r="56">
          <cell r="E56">
            <v>74.213881437692095</v>
          </cell>
          <cell r="F56">
            <v>221.208311149351</v>
          </cell>
          <cell r="G56">
            <v>-132.03179094887099</v>
          </cell>
          <cell r="H56">
            <v>-5.9073803951685404E-7</v>
          </cell>
          <cell r="I56">
            <v>2.4622758789623797E-7</v>
          </cell>
          <cell r="J56">
            <v>3.4169431942767001E-8</v>
          </cell>
          <cell r="K56">
            <v>-8.5857578088222997E-7</v>
          </cell>
          <cell r="L56">
            <v>1.03037463305056E-7</v>
          </cell>
          <cell r="M56">
            <v>1.3237986676072499E-7</v>
          </cell>
          <cell r="N56">
            <v>1.4223670000478801E-6</v>
          </cell>
          <cell r="O56">
            <v>48.005456230511598</v>
          </cell>
          <cell r="P56">
            <v>86.121964537858005</v>
          </cell>
          <cell r="Q56">
            <v>68.3853692749327</v>
          </cell>
          <cell r="R56">
            <v>108</v>
          </cell>
          <cell r="S56">
            <v>102.90000152587901</v>
          </cell>
          <cell r="T56">
            <v>98.900001525878906</v>
          </cell>
          <cell r="U56">
            <v>86.099998474121094</v>
          </cell>
          <cell r="V56">
            <v>51</v>
          </cell>
          <cell r="W56">
            <v>79</v>
          </cell>
          <cell r="X56">
            <v>16.899999999999999</v>
          </cell>
          <cell r="Y56">
            <v>104.70000000000002</v>
          </cell>
          <cell r="Z56">
            <v>229.10000000000002</v>
          </cell>
          <cell r="AA56">
            <v>156.90000000000003</v>
          </cell>
          <cell r="AB56">
            <v>-4.1000000000000014</v>
          </cell>
          <cell r="AC56">
            <v>19.178916447603626</v>
          </cell>
          <cell r="AD56">
            <v>55.859865331443501</v>
          </cell>
          <cell r="AE56">
            <v>78.915160670749543</v>
          </cell>
          <cell r="AF56">
            <v>100.02454254090833</v>
          </cell>
          <cell r="AG56">
            <v>95.208052076651853</v>
          </cell>
          <cell r="AH56">
            <v>99.49241442010117</v>
          </cell>
        </row>
        <row r="62">
          <cell r="E62">
            <v>109.29998236308001</v>
          </cell>
          <cell r="F62">
            <v>0</v>
          </cell>
          <cell r="G62">
            <v>0</v>
          </cell>
          <cell r="H62">
            <v>294.50000913860202</v>
          </cell>
          <cell r="I62">
            <v>270.600008032657</v>
          </cell>
          <cell r="J62">
            <v>-341.90000459840502</v>
          </cell>
          <cell r="K62">
            <v>66.199999883584695</v>
          </cell>
          <cell r="L62">
            <v>193.89999481951801</v>
          </cell>
          <cell r="M62">
            <v>178.89999493593399</v>
          </cell>
          <cell r="N62">
            <v>276.70000669388099</v>
          </cell>
          <cell r="O62">
            <v>631.49997572740699</v>
          </cell>
          <cell r="P62">
            <v>-694.90000285217502</v>
          </cell>
          <cell r="Q62">
            <v>-121.199996973202</v>
          </cell>
          <cell r="R62">
            <v>589.79999999999995</v>
          </cell>
          <cell r="S62">
            <v>47</v>
          </cell>
          <cell r="T62">
            <v>96.7</v>
          </cell>
          <cell r="U62">
            <v>74.44</v>
          </cell>
          <cell r="V62">
            <v>6.8</v>
          </cell>
          <cell r="W62">
            <v>58.15</v>
          </cell>
          <cell r="X62">
            <v>30.589999999999996</v>
          </cell>
          <cell r="Y62">
            <v>-21.519999999999996</v>
          </cell>
          <cell r="Z62">
            <v>5.389999999999989</v>
          </cell>
          <cell r="AA62">
            <v>52.620000000000005</v>
          </cell>
          <cell r="AB62">
            <v>-51.03700000000002</v>
          </cell>
          <cell r="AC62">
            <v>36.511500000000069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70">
          <cell r="E70"/>
          <cell r="F70">
            <v>1.00000004749745E-3</v>
          </cell>
          <cell r="G70">
            <v>1.00000004749745E-3</v>
          </cell>
          <cell r="H70">
            <v>1.00000004749745E-3</v>
          </cell>
          <cell r="I70">
            <v>1.00000004749745E-3</v>
          </cell>
          <cell r="J70">
            <v>1.00000004749745E-3</v>
          </cell>
          <cell r="K70">
            <v>1.00000004749745E-3</v>
          </cell>
          <cell r="L70">
            <v>1.00000004749745E-3</v>
          </cell>
          <cell r="M70">
            <v>1.00000004749745E-3</v>
          </cell>
          <cell r="N70">
            <v>1.00000004749745E-3</v>
          </cell>
          <cell r="O70">
            <v>1.00000004749745E-3</v>
          </cell>
          <cell r="P70">
            <v>1.00000004749745E-3</v>
          </cell>
          <cell r="Q70">
            <v>1.00000004749745E-3</v>
          </cell>
          <cell r="R70">
            <v>1.00000004749745E-3</v>
          </cell>
          <cell r="S70">
            <v>1.00000004749745E-3</v>
          </cell>
          <cell r="T70">
            <v>1.00000004749745E-3</v>
          </cell>
          <cell r="U70">
            <v>1.00000004749745E-3</v>
          </cell>
          <cell r="V70">
            <v>1.00000004749745E-3</v>
          </cell>
          <cell r="W70">
            <v>1.00000004749745E-3</v>
          </cell>
          <cell r="X70">
            <v>1.00000004749745E-3</v>
          </cell>
          <cell r="Y70">
            <v>1E-3</v>
          </cell>
          <cell r="Z70">
            <v>1E-3</v>
          </cell>
          <cell r="AA70">
            <v>1E-3</v>
          </cell>
          <cell r="AB70">
            <v>1E-3</v>
          </cell>
          <cell r="AC70">
            <v>1E-3</v>
          </cell>
          <cell r="AD70">
            <v>1E-3</v>
          </cell>
          <cell r="AE70">
            <v>1E-3</v>
          </cell>
          <cell r="AF70">
            <v>1E-3</v>
          </cell>
          <cell r="AG70">
            <v>1E-3</v>
          </cell>
          <cell r="AH70">
            <v>1E-3</v>
          </cell>
        </row>
      </sheetData>
      <sheetData sheetId="22">
        <row r="6">
          <cell r="E6">
            <v>1980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123.40000152587901</v>
          </cell>
          <cell r="X14">
            <v>134</v>
          </cell>
          <cell r="Y14">
            <v>134</v>
          </cell>
          <cell r="Z14">
            <v>134</v>
          </cell>
          <cell r="AA14">
            <v>134</v>
          </cell>
          <cell r="AB14">
            <v>50.99000000000003</v>
          </cell>
          <cell r="AC14">
            <v>53.700000000000031</v>
          </cell>
          <cell r="AD14">
            <v>51.881000000000029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664.4</v>
          </cell>
          <cell r="S25">
            <v>292.89999999999998</v>
          </cell>
          <cell r="T25">
            <v>218.9</v>
          </cell>
          <cell r="U25">
            <v>191.2</v>
          </cell>
          <cell r="V25">
            <v>192</v>
          </cell>
          <cell r="W25">
            <v>217.2</v>
          </cell>
          <cell r="X25">
            <v>221.04</v>
          </cell>
          <cell r="Y25">
            <v>271.26</v>
          </cell>
          <cell r="Z25">
            <v>415.71000000000004</v>
          </cell>
          <cell r="AA25">
            <v>443.95</v>
          </cell>
          <cell r="AB25">
            <v>591.12849999999992</v>
          </cell>
          <cell r="AC25">
            <v>495.99</v>
          </cell>
          <cell r="AD25">
            <v>488.19200000000001</v>
          </cell>
          <cell r="AE25">
            <v>1232.41311</v>
          </cell>
          <cell r="AF25">
            <v>1031.8472400000001</v>
          </cell>
          <cell r="AG25">
            <v>1198.0451525000001</v>
          </cell>
          <cell r="AH25">
            <v>1131.38589</v>
          </cell>
        </row>
        <row r="29">
          <cell r="E29">
            <v>1.00000004749745E-3</v>
          </cell>
          <cell r="F29">
            <v>1.00000004749745E-3</v>
          </cell>
          <cell r="G29">
            <v>1.00000004749745E-3</v>
          </cell>
          <cell r="H29">
            <v>1.00000004749745E-3</v>
          </cell>
          <cell r="I29">
            <v>1.00000004749745E-3</v>
          </cell>
          <cell r="J29">
            <v>1.00000004749745E-3</v>
          </cell>
          <cell r="K29">
            <v>1.00000004749745E-3</v>
          </cell>
          <cell r="L29">
            <v>1.00000004749745E-3</v>
          </cell>
          <cell r="M29">
            <v>1.00000004749745E-3</v>
          </cell>
          <cell r="N29">
            <v>1.00000004749745E-3</v>
          </cell>
          <cell r="O29">
            <v>1.00000004749745E-3</v>
          </cell>
          <cell r="P29">
            <v>1.00000004749745E-3</v>
          </cell>
          <cell r="Q29">
            <v>1.00000004749745E-3</v>
          </cell>
          <cell r="R29">
            <v>1.00000004749745E-3</v>
          </cell>
          <cell r="S29">
            <v>1.00000004749745E-3</v>
          </cell>
          <cell r="T29">
            <v>1.00000004749745E-3</v>
          </cell>
          <cell r="U29">
            <v>1.00000004749745E-3</v>
          </cell>
          <cell r="V29">
            <v>1.00000004749745E-3</v>
          </cell>
          <cell r="W29">
            <v>1.00000004749745E-3</v>
          </cell>
          <cell r="X29">
            <v>1E-3</v>
          </cell>
          <cell r="Y29">
            <v>1E-3</v>
          </cell>
          <cell r="Z29">
            <v>1E-3</v>
          </cell>
          <cell r="AA29">
            <v>1E-3</v>
          </cell>
          <cell r="AB29">
            <v>1E-3</v>
          </cell>
          <cell r="AC29">
            <v>1E-3</v>
          </cell>
          <cell r="AD29">
            <v>1E-3</v>
          </cell>
          <cell r="AE29">
            <v>1E-3</v>
          </cell>
          <cell r="AF29">
            <v>1E-3</v>
          </cell>
          <cell r="AG29">
            <v>1E-3</v>
          </cell>
          <cell r="AH29">
            <v>1E-3</v>
          </cell>
        </row>
        <row r="30">
          <cell r="E30"/>
          <cell r="F30">
            <v>1.00000004749745E-3</v>
          </cell>
          <cell r="G30">
            <v>1.00000004749745E-3</v>
          </cell>
          <cell r="H30">
            <v>1.00000004749745E-3</v>
          </cell>
          <cell r="I30">
            <v>1.00000004749745E-3</v>
          </cell>
          <cell r="J30">
            <v>1.00000004749745E-3</v>
          </cell>
          <cell r="K30">
            <v>1.00000004749745E-3</v>
          </cell>
          <cell r="L30">
            <v>1.00000004749745E-3</v>
          </cell>
          <cell r="M30">
            <v>1.00000004749745E-3</v>
          </cell>
          <cell r="N30">
            <v>1.00000004749745E-3</v>
          </cell>
          <cell r="O30">
            <v>1.00000004749745E-3</v>
          </cell>
          <cell r="P30">
            <v>1.00000004749745E-3</v>
          </cell>
          <cell r="Q30">
            <v>1.00000004749745E-3</v>
          </cell>
          <cell r="R30">
            <v>1.00000004749745E-3</v>
          </cell>
          <cell r="S30">
            <v>1.00000004749745E-3</v>
          </cell>
          <cell r="T30">
            <v>1.00000004749745E-3</v>
          </cell>
          <cell r="U30">
            <v>1.00000004749745E-3</v>
          </cell>
          <cell r="V30">
            <v>1.00000004749745E-3</v>
          </cell>
          <cell r="W30">
            <v>1.00000004749745E-3</v>
          </cell>
          <cell r="X30">
            <v>1.00000004749745E-3</v>
          </cell>
          <cell r="Y30">
            <v>1E-3</v>
          </cell>
          <cell r="Z30">
            <v>1E-3</v>
          </cell>
          <cell r="AA30">
            <v>1E-3</v>
          </cell>
          <cell r="AB30">
            <v>1E-3</v>
          </cell>
          <cell r="AC30">
            <v>1E-3</v>
          </cell>
          <cell r="AD30">
            <v>1E-3</v>
          </cell>
          <cell r="AE30">
            <v>1E-3</v>
          </cell>
          <cell r="AF30">
            <v>1E-3</v>
          </cell>
          <cell r="AG30">
            <v>1E-3</v>
          </cell>
          <cell r="AH30">
            <v>1E-3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>
        <row r="3">
          <cell r="B3">
            <v>3700000</v>
          </cell>
        </row>
        <row r="5">
          <cell r="B5">
            <v>494635.77498989948</v>
          </cell>
        </row>
        <row r="6">
          <cell r="B6">
            <v>14.618534459186472</v>
          </cell>
        </row>
        <row r="9">
          <cell r="B9">
            <v>13.368534459186474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6B26-5FFF-4D78-A294-1672D82A938F}">
  <dimension ref="A7:W32"/>
  <sheetViews>
    <sheetView showGridLines="0" tabSelected="1" zoomScaleNormal="100" workbookViewId="0">
      <selection activeCell="C11" sqref="C11:Q11"/>
    </sheetView>
  </sheetViews>
  <sheetFormatPr defaultRowHeight="15" x14ac:dyDescent="0.25"/>
  <cols>
    <col min="1" max="1" width="46.140625" customWidth="1"/>
    <col min="2" max="11" width="10" customWidth="1"/>
    <col min="12" max="17" width="10.28515625" customWidth="1"/>
    <col min="18" max="18" width="12.140625" bestFit="1" customWidth="1"/>
    <col min="19" max="19" width="10.42578125" bestFit="1" customWidth="1"/>
    <col min="21" max="21" width="10.7109375" bestFit="1" customWidth="1"/>
    <col min="23" max="23" width="10.28515625" bestFit="1" customWidth="1"/>
  </cols>
  <sheetData>
    <row r="7" spans="1:18" x14ac:dyDescent="0.2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8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8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x14ac:dyDescent="0.25">
      <c r="A10" s="10"/>
      <c r="B10" s="10">
        <v>2023</v>
      </c>
      <c r="C10" s="10">
        <v>2024</v>
      </c>
      <c r="D10" s="10">
        <v>2025</v>
      </c>
      <c r="E10" s="10">
        <v>2026</v>
      </c>
      <c r="F10" s="10">
        <v>2027</v>
      </c>
      <c r="G10" s="10">
        <v>2028</v>
      </c>
      <c r="H10" s="10">
        <v>2029</v>
      </c>
      <c r="I10" s="10">
        <v>2030</v>
      </c>
      <c r="J10" s="10">
        <v>2031</v>
      </c>
      <c r="K10" s="10">
        <v>2032</v>
      </c>
      <c r="L10" s="10">
        <v>2033</v>
      </c>
      <c r="M10" s="10">
        <v>2034</v>
      </c>
      <c r="N10" s="10">
        <v>2035</v>
      </c>
      <c r="O10" s="10">
        <v>2036</v>
      </c>
      <c r="P10" s="10">
        <v>2037</v>
      </c>
      <c r="Q10" s="10" t="s">
        <v>8</v>
      </c>
    </row>
    <row r="11" spans="1:18" ht="15.75" thickBot="1" x14ac:dyDescent="0.3">
      <c r="A11" s="12" t="s">
        <v>1</v>
      </c>
      <c r="B11" s="1">
        <f t="shared" ref="B11:Q11" si="0">SUM(B13:B15)</f>
        <v>2855.0406739270934</v>
      </c>
      <c r="C11" s="1">
        <f t="shared" si="0"/>
        <v>3814.298249246006</v>
      </c>
      <c r="D11" s="1">
        <f t="shared" si="0"/>
        <v>5219.116725426753</v>
      </c>
      <c r="E11" s="1">
        <f t="shared" si="0"/>
        <v>6521.8125737046012</v>
      </c>
      <c r="F11" s="1">
        <f t="shared" si="0"/>
        <v>5646.456035382148</v>
      </c>
      <c r="G11" s="1">
        <f t="shared" si="0"/>
        <v>5263.8108564845097</v>
      </c>
      <c r="H11" s="1">
        <f t="shared" si="0"/>
        <v>5655.4801570545123</v>
      </c>
      <c r="I11" s="1">
        <f t="shared" si="0"/>
        <v>5782.5817898557998</v>
      </c>
      <c r="J11" s="1">
        <f t="shared" si="0"/>
        <v>4452.4428967267186</v>
      </c>
      <c r="K11" s="1">
        <f t="shared" si="0"/>
        <v>6602.4702119677931</v>
      </c>
      <c r="L11" s="1">
        <f t="shared" si="0"/>
        <v>6050.1013947495358</v>
      </c>
      <c r="M11" s="1">
        <f t="shared" si="0"/>
        <v>3122.202938175345</v>
      </c>
      <c r="N11" s="1">
        <f t="shared" si="0"/>
        <v>3061.6244034857559</v>
      </c>
      <c r="O11" s="1">
        <f t="shared" si="0"/>
        <v>2972.0568638528189</v>
      </c>
      <c r="P11" s="1">
        <f t="shared" si="0"/>
        <v>2872.9469415913677</v>
      </c>
      <c r="Q11" s="1">
        <f t="shared" si="0"/>
        <v>47071.020375436427</v>
      </c>
      <c r="R11" s="2"/>
    </row>
    <row r="12" spans="1:18" ht="15.75" thickTop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13" t="s">
        <v>2</v>
      </c>
      <c r="B13" s="14">
        <f t="shared" ref="B13:Q15" si="1">+B18+B22</f>
        <v>725.96445038163085</v>
      </c>
      <c r="C13" s="14">
        <f t="shared" si="1"/>
        <v>1116.1217944478997</v>
      </c>
      <c r="D13" s="14">
        <f t="shared" si="1"/>
        <v>2268.8987926269365</v>
      </c>
      <c r="E13" s="14">
        <f t="shared" si="1"/>
        <v>3520.7570388466434</v>
      </c>
      <c r="F13" s="14">
        <f t="shared" si="1"/>
        <v>2471.1665742167661</v>
      </c>
      <c r="G13" s="14">
        <f t="shared" si="1"/>
        <v>2089.0125504689759</v>
      </c>
      <c r="H13" s="14">
        <f t="shared" si="1"/>
        <v>2621.1467848092943</v>
      </c>
      <c r="I13" s="14">
        <f t="shared" si="1"/>
        <v>2879.7778688725703</v>
      </c>
      <c r="J13" s="14">
        <f t="shared" si="1"/>
        <v>1659.9987015529027</v>
      </c>
      <c r="K13" s="14">
        <f t="shared" si="1"/>
        <v>3874.5876563941979</v>
      </c>
      <c r="L13" s="14">
        <f t="shared" si="1"/>
        <v>3623.9117422039694</v>
      </c>
      <c r="M13" s="14">
        <f t="shared" si="1"/>
        <v>851.72407965389925</v>
      </c>
      <c r="N13" s="14">
        <f t="shared" si="1"/>
        <v>827.63318217034725</v>
      </c>
      <c r="O13" s="14">
        <f t="shared" si="1"/>
        <v>773.44044242064228</v>
      </c>
      <c r="P13" s="14">
        <f t="shared" si="1"/>
        <v>707.17788860270741</v>
      </c>
      <c r="Q13" s="14">
        <f>+Q18+Q22</f>
        <v>31089.633888737269</v>
      </c>
      <c r="R13" s="2"/>
    </row>
    <row r="14" spans="1:18" x14ac:dyDescent="0.25">
      <c r="A14" s="13" t="s">
        <v>3</v>
      </c>
      <c r="B14" s="14">
        <f t="shared" si="1"/>
        <v>2103.7984249028855</v>
      </c>
      <c r="C14" s="14">
        <f t="shared" si="1"/>
        <v>2680.6122849137842</v>
      </c>
      <c r="D14" s="14">
        <f t="shared" si="1"/>
        <v>2930.8543541864296</v>
      </c>
      <c r="E14" s="14">
        <f t="shared" si="1"/>
        <v>2979.7744513167836</v>
      </c>
      <c r="F14" s="14">
        <f t="shared" si="1"/>
        <v>3156.247943110684</v>
      </c>
      <c r="G14" s="14">
        <f t="shared" si="1"/>
        <v>3173.9517396281744</v>
      </c>
      <c r="H14" s="14">
        <f t="shared" si="1"/>
        <v>3033.582682747186</v>
      </c>
      <c r="I14" s="14">
        <f t="shared" si="1"/>
        <v>2902.1339270215867</v>
      </c>
      <c r="J14" s="14">
        <f t="shared" si="1"/>
        <v>2792.0196367501499</v>
      </c>
      <c r="K14" s="14">
        <f t="shared" si="1"/>
        <v>2727.538942687906</v>
      </c>
      <c r="L14" s="14">
        <f t="shared" si="1"/>
        <v>2425.9266418212655</v>
      </c>
      <c r="M14" s="14">
        <f t="shared" si="1"/>
        <v>2270.3089996994458</v>
      </c>
      <c r="N14" s="14">
        <f t="shared" si="1"/>
        <v>2233.8545339814086</v>
      </c>
      <c r="O14" s="14">
        <f t="shared" si="1"/>
        <v>2198.5129055861767</v>
      </c>
      <c r="P14" s="14">
        <f t="shared" si="1"/>
        <v>2165.6987086306603</v>
      </c>
      <c r="Q14" s="14">
        <f t="shared" si="1"/>
        <v>15981.070003828159</v>
      </c>
      <c r="R14" s="2"/>
    </row>
    <row r="15" spans="1:18" x14ac:dyDescent="0.25">
      <c r="A15" s="13" t="s">
        <v>4</v>
      </c>
      <c r="B15" s="14">
        <f t="shared" si="1"/>
        <v>25.277798642576993</v>
      </c>
      <c r="C15" s="14">
        <f t="shared" si="1"/>
        <v>17.564169884321771</v>
      </c>
      <c r="D15" s="14">
        <f t="shared" si="1"/>
        <v>19.363578613387556</v>
      </c>
      <c r="E15" s="14">
        <f t="shared" si="1"/>
        <v>21.281083541174436</v>
      </c>
      <c r="F15" s="14">
        <f t="shared" si="1"/>
        <v>19.041518054698347</v>
      </c>
      <c r="G15" s="14">
        <f t="shared" si="1"/>
        <v>0.84656638735980172</v>
      </c>
      <c r="H15" s="14">
        <f t="shared" si="1"/>
        <v>0.75068949803129958</v>
      </c>
      <c r="I15" s="14">
        <f t="shared" si="1"/>
        <v>0.66999396164319069</v>
      </c>
      <c r="J15" s="14">
        <f t="shared" si="1"/>
        <v>0.42455842366603991</v>
      </c>
      <c r="K15" s="14">
        <f t="shared" si="1"/>
        <v>0.3436128856888892</v>
      </c>
      <c r="L15" s="14">
        <f t="shared" si="1"/>
        <v>0.26301072430078026</v>
      </c>
      <c r="M15" s="14">
        <f t="shared" si="1"/>
        <v>0.16985882199999999</v>
      </c>
      <c r="N15" s="14">
        <f t="shared" si="1"/>
        <v>0.13668733399999999</v>
      </c>
      <c r="O15" s="14">
        <f t="shared" si="1"/>
        <v>0.10351584599999999</v>
      </c>
      <c r="P15" s="14">
        <f t="shared" si="1"/>
        <v>7.034435800000001E-2</v>
      </c>
      <c r="Q15" s="14">
        <f t="shared" si="1"/>
        <v>0.31648287100000028</v>
      </c>
      <c r="R15" s="2"/>
    </row>
    <row r="16" spans="1:18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23" x14ac:dyDescent="0.25">
      <c r="A17" s="3" t="s">
        <v>7</v>
      </c>
      <c r="B17" s="8">
        <f t="shared" ref="B17:Q17" si="2">SUM(B18:B20)</f>
        <v>2847.8361320829204</v>
      </c>
      <c r="C17" s="8">
        <f t="shared" si="2"/>
        <v>3403.5310769884754</v>
      </c>
      <c r="D17" s="8">
        <f t="shared" si="2"/>
        <v>4426.5197094267169</v>
      </c>
      <c r="E17" s="8">
        <f t="shared" si="2"/>
        <v>5482.9207862515177</v>
      </c>
      <c r="F17" s="8">
        <f t="shared" si="2"/>
        <v>4214.5231916876273</v>
      </c>
      <c r="G17" s="8">
        <f t="shared" si="2"/>
        <v>3694.1515778077842</v>
      </c>
      <c r="H17" s="8">
        <f t="shared" si="2"/>
        <v>4066.5315643026793</v>
      </c>
      <c r="I17" s="8">
        <f t="shared" si="2"/>
        <v>4123.866234240827</v>
      </c>
      <c r="J17" s="8">
        <f t="shared" si="2"/>
        <v>2713.8491922525418</v>
      </c>
      <c r="K17" s="8">
        <f t="shared" si="2"/>
        <v>4828.7686460459781</v>
      </c>
      <c r="L17" s="8">
        <f t="shared" si="2"/>
        <v>4232.0129029551454</v>
      </c>
      <c r="M17" s="8">
        <f t="shared" si="2"/>
        <v>1318.8245741960411</v>
      </c>
      <c r="N17" s="8">
        <f t="shared" si="2"/>
        <v>1272.9561673215383</v>
      </c>
      <c r="O17" s="8">
        <f t="shared" si="2"/>
        <v>1220.6543110592429</v>
      </c>
      <c r="P17" s="8">
        <f t="shared" si="2"/>
        <v>1157.6163682795445</v>
      </c>
      <c r="Q17" s="8">
        <f t="shared" si="2"/>
        <v>20362.376765790319</v>
      </c>
      <c r="R17" s="2"/>
      <c r="S17" s="7"/>
    </row>
    <row r="18" spans="1:23" x14ac:dyDescent="0.25">
      <c r="A18" s="4" t="s">
        <v>2</v>
      </c>
      <c r="B18" s="2">
        <v>725.96445038163085</v>
      </c>
      <c r="C18" s="2">
        <v>1116.1217944478997</v>
      </c>
      <c r="D18" s="2">
        <v>2268.8987926269365</v>
      </c>
      <c r="E18" s="2">
        <v>3520.7570388466434</v>
      </c>
      <c r="F18" s="2">
        <v>2448.6110186612104</v>
      </c>
      <c r="G18" s="2">
        <v>2043.9347726911981</v>
      </c>
      <c r="H18" s="2">
        <v>2538.2751621772945</v>
      </c>
      <c r="I18" s="2">
        <v>2723.1028731212923</v>
      </c>
      <c r="J18" s="2">
        <v>1416.2154083482917</v>
      </c>
      <c r="K18" s="2">
        <v>3584.6454662112533</v>
      </c>
      <c r="L18" s="2">
        <v>3276.8954885143585</v>
      </c>
      <c r="M18" s="2">
        <v>504.70782596428819</v>
      </c>
      <c r="N18" s="2">
        <v>480.61692848073608</v>
      </c>
      <c r="O18" s="2">
        <v>448.97974428658671</v>
      </c>
      <c r="P18" s="2">
        <v>405.23941269087413</v>
      </c>
      <c r="Q18" s="2">
        <v>12170.631168516158</v>
      </c>
      <c r="R18" s="2"/>
      <c r="S18" s="7"/>
      <c r="U18" s="11"/>
      <c r="W18" s="7"/>
    </row>
    <row r="19" spans="1:23" x14ac:dyDescent="0.25">
      <c r="A19" s="4" t="s">
        <v>3</v>
      </c>
      <c r="B19" s="2">
        <v>2103.3487534270325</v>
      </c>
      <c r="C19" s="2">
        <v>2281.9393079108936</v>
      </c>
      <c r="D19" s="2">
        <v>2153.703857086703</v>
      </c>
      <c r="E19" s="2">
        <v>1960.2097540468999</v>
      </c>
      <c r="F19" s="2">
        <v>1764.6613384661187</v>
      </c>
      <c r="G19" s="2">
        <v>1649.370238729226</v>
      </c>
      <c r="H19" s="2">
        <v>1527.5057126273534</v>
      </c>
      <c r="I19" s="2">
        <v>1400.0933671578921</v>
      </c>
      <c r="J19" s="2">
        <v>1297.2092254805839</v>
      </c>
      <c r="K19" s="2">
        <v>1243.7795669490351</v>
      </c>
      <c r="L19" s="2">
        <v>954.8544037164869</v>
      </c>
      <c r="M19" s="2">
        <v>813.946889409753</v>
      </c>
      <c r="N19" s="2">
        <v>792.20255150680225</v>
      </c>
      <c r="O19" s="2">
        <v>771.57105092665631</v>
      </c>
      <c r="P19" s="2">
        <v>752.30661123067023</v>
      </c>
      <c r="Q19" s="2">
        <v>8191.4291144031613</v>
      </c>
      <c r="R19" s="2"/>
      <c r="S19" s="7"/>
      <c r="U19" s="11"/>
      <c r="W19" s="7"/>
    </row>
    <row r="20" spans="1:23" x14ac:dyDescent="0.25">
      <c r="A20" s="4" t="s">
        <v>5</v>
      </c>
      <c r="B20" s="2">
        <v>18.522928274256994</v>
      </c>
      <c r="C20" s="2">
        <v>5.4699746296817757</v>
      </c>
      <c r="D20" s="2">
        <v>3.9170597130775606</v>
      </c>
      <c r="E20" s="2">
        <v>1.9539933579744373</v>
      </c>
      <c r="F20" s="2">
        <v>1.2508345602983424</v>
      </c>
      <c r="G20" s="2">
        <v>0.84656638735980172</v>
      </c>
      <c r="H20" s="2">
        <v>0.75068949803129958</v>
      </c>
      <c r="I20" s="2">
        <v>0.66999396164319069</v>
      </c>
      <c r="J20" s="2">
        <v>0.42455842366603991</v>
      </c>
      <c r="K20" s="2">
        <v>0.3436128856888892</v>
      </c>
      <c r="L20" s="2">
        <v>0.26301072430078026</v>
      </c>
      <c r="M20" s="2">
        <v>0.16985882199999999</v>
      </c>
      <c r="N20" s="2">
        <v>0.13668733399999999</v>
      </c>
      <c r="O20" s="2">
        <v>0.10351584599999999</v>
      </c>
      <c r="P20" s="2">
        <v>7.034435800000001E-2</v>
      </c>
      <c r="Q20" s="2">
        <v>0.31648287100000028</v>
      </c>
      <c r="R20" s="2"/>
      <c r="S20" s="7"/>
      <c r="U20" s="11"/>
      <c r="W20" s="7"/>
    </row>
    <row r="21" spans="1:23" ht="17.25" x14ac:dyDescent="0.25">
      <c r="A21" s="3" t="s">
        <v>9</v>
      </c>
      <c r="B21" s="9">
        <f t="shared" ref="B21:L21" si="3">SUM(B22:B24)</f>
        <v>7.2045418441730593</v>
      </c>
      <c r="C21" s="9">
        <f t="shared" si="3"/>
        <v>410.7671722575306</v>
      </c>
      <c r="D21" s="9">
        <f t="shared" si="3"/>
        <v>792.59701600003666</v>
      </c>
      <c r="E21" s="9">
        <f t="shared" si="3"/>
        <v>1038.8917874530839</v>
      </c>
      <c r="F21" s="9">
        <f t="shared" si="3"/>
        <v>1431.9328436945211</v>
      </c>
      <c r="G21" s="9">
        <f t="shared" si="3"/>
        <v>1569.659278676726</v>
      </c>
      <c r="H21" s="9">
        <f t="shared" si="3"/>
        <v>1588.9485927518326</v>
      </c>
      <c r="I21" s="9">
        <f t="shared" si="3"/>
        <v>1658.7155556149721</v>
      </c>
      <c r="J21" s="9">
        <f t="shared" si="3"/>
        <v>1738.593704474177</v>
      </c>
      <c r="K21" s="9">
        <f t="shared" si="3"/>
        <v>1773.7015659218152</v>
      </c>
      <c r="L21" s="9">
        <f t="shared" si="3"/>
        <v>1818.0884917943897</v>
      </c>
      <c r="M21" s="9">
        <f t="shared" ref="M21:Q21" si="4">SUM(M22:M24)</f>
        <v>1803.3783639793039</v>
      </c>
      <c r="N21" s="9">
        <f t="shared" si="4"/>
        <v>1788.6682361642177</v>
      </c>
      <c r="O21" s="9">
        <f t="shared" si="4"/>
        <v>1751.402552793576</v>
      </c>
      <c r="P21" s="9">
        <f t="shared" si="4"/>
        <v>1715.3305733118232</v>
      </c>
      <c r="Q21" s="9">
        <f t="shared" si="4"/>
        <v>26708.643609646108</v>
      </c>
      <c r="R21" s="2"/>
      <c r="S21" s="7"/>
    </row>
    <row r="22" spans="1:23" x14ac:dyDescent="0.25">
      <c r="A22" s="4" t="s">
        <v>2</v>
      </c>
      <c r="B22" s="2">
        <v>0</v>
      </c>
      <c r="C22" s="2">
        <v>0</v>
      </c>
      <c r="D22" s="2">
        <v>0</v>
      </c>
      <c r="E22" s="2">
        <v>0</v>
      </c>
      <c r="F22" s="2">
        <v>22.555555555555557</v>
      </c>
      <c r="G22" s="2">
        <v>45.077777777777783</v>
      </c>
      <c r="H22" s="2">
        <v>82.871622631999998</v>
      </c>
      <c r="I22" s="2">
        <v>156.67499575127781</v>
      </c>
      <c r="J22" s="2">
        <v>243.78329320461108</v>
      </c>
      <c r="K22" s="2">
        <v>289.94219018294444</v>
      </c>
      <c r="L22" s="2">
        <v>347.01625368961112</v>
      </c>
      <c r="M22" s="2">
        <v>347.01625368961112</v>
      </c>
      <c r="N22" s="2">
        <v>347.01625368961112</v>
      </c>
      <c r="O22" s="2">
        <v>324.46069813405563</v>
      </c>
      <c r="P22" s="2">
        <v>301.93847591183328</v>
      </c>
      <c r="Q22" s="2">
        <v>18919.002720221109</v>
      </c>
      <c r="R22" s="2"/>
      <c r="S22" s="7"/>
    </row>
    <row r="23" spans="1:23" x14ac:dyDescent="0.25">
      <c r="A23" s="4" t="s">
        <v>3</v>
      </c>
      <c r="B23" s="2">
        <v>0.44967147585306</v>
      </c>
      <c r="C23" s="2">
        <v>398.6729770028906</v>
      </c>
      <c r="D23" s="2">
        <v>777.15049709972664</v>
      </c>
      <c r="E23" s="2">
        <v>1019.5646972698839</v>
      </c>
      <c r="F23" s="2">
        <v>1391.5866046445656</v>
      </c>
      <c r="G23" s="2">
        <v>1524.5815008989482</v>
      </c>
      <c r="H23" s="2">
        <v>1506.0769701198326</v>
      </c>
      <c r="I23" s="2">
        <v>1502.0405598636944</v>
      </c>
      <c r="J23" s="2">
        <v>1494.810411269566</v>
      </c>
      <c r="K23" s="2">
        <v>1483.7593757388709</v>
      </c>
      <c r="L23" s="2">
        <v>1471.0722381047785</v>
      </c>
      <c r="M23" s="2">
        <v>1456.3621102896927</v>
      </c>
      <c r="N23" s="2">
        <v>1441.6519824746065</v>
      </c>
      <c r="O23" s="2">
        <v>1426.9418546595205</v>
      </c>
      <c r="P23" s="2">
        <v>1413.39209739999</v>
      </c>
      <c r="Q23" s="2">
        <v>7789.640889424998</v>
      </c>
      <c r="R23" s="2"/>
      <c r="S23" s="7"/>
    </row>
    <row r="24" spans="1:23" x14ac:dyDescent="0.25">
      <c r="A24" s="4" t="s">
        <v>5</v>
      </c>
      <c r="B24" s="2">
        <v>6.7548703683199998</v>
      </c>
      <c r="C24" s="2">
        <v>12.094195254639995</v>
      </c>
      <c r="D24" s="2">
        <v>15.446518900309997</v>
      </c>
      <c r="E24" s="2">
        <v>19.327090183199999</v>
      </c>
      <c r="F24" s="2">
        <v>17.790683494400003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/>
      <c r="S24" s="7"/>
    </row>
    <row r="25" spans="1:23" ht="8.25" customHeight="1" thickBot="1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2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"/>
    </row>
    <row r="27" spans="1:23" x14ac:dyDescent="0.25">
      <c r="A27" s="17" t="s">
        <v>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23" ht="15" customHeight="1" x14ac:dyDescent="0.25">
      <c r="A28" s="22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23" ht="33" customHeight="1" x14ac:dyDescent="0.25">
      <c r="A29" s="22" t="s">
        <v>14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8"/>
    </row>
    <row r="30" spans="1:23" ht="15" customHeight="1" x14ac:dyDescent="0.25">
      <c r="A30" s="22" t="s">
        <v>11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23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23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</sheetData>
  <mergeCells count="7">
    <mergeCell ref="A32:L32"/>
    <mergeCell ref="A7:Q7"/>
    <mergeCell ref="A8:Q8"/>
    <mergeCell ref="A9:Q9"/>
    <mergeCell ref="A28:M28"/>
    <mergeCell ref="A29:Q29"/>
    <mergeCell ref="A30:M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DeudaExterna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Gonzalez Ricart</dc:creator>
  <cp:lastModifiedBy>Enriquillo Manuel Duvergé García</cp:lastModifiedBy>
  <cp:lastPrinted>2017-06-14T23:40:40Z</cp:lastPrinted>
  <dcterms:created xsi:type="dcterms:W3CDTF">2017-06-14T23:40:06Z</dcterms:created>
  <dcterms:modified xsi:type="dcterms:W3CDTF">2023-05-15T18:22:38Z</dcterms:modified>
</cp:coreProperties>
</file>